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 ESTADISTICAS\ESTADISTICOS Y OTROS\ESTADISTICA\2020\PORTAL DATA 2020\PUBLICIDAD REGISTRAL\"/>
    </mc:Choice>
  </mc:AlternateContent>
  <bookViews>
    <workbookView xWindow="0" yWindow="0" windowWidth="17280" windowHeight="10650"/>
  </bookViews>
  <sheets>
    <sheet name="PUBLICIDAD VENTANILL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1" l="1"/>
  <c r="Q32" i="1" s="1"/>
  <c r="Q52" i="1" l="1"/>
  <c r="Q36" i="1" s="1"/>
  <c r="Q53" i="1" l="1"/>
  <c r="P52" i="1"/>
  <c r="P31" i="1"/>
  <c r="O52" i="1" l="1"/>
  <c r="O31" i="1"/>
  <c r="N31" i="1" l="1"/>
  <c r="N52" i="1" l="1"/>
  <c r="M31" i="1" l="1"/>
  <c r="L52" i="1" l="1"/>
  <c r="K52" i="1"/>
  <c r="J52" i="1"/>
  <c r="I52" i="1"/>
  <c r="H52" i="1"/>
  <c r="G52" i="1"/>
  <c r="F52" i="1"/>
  <c r="D52" i="1"/>
  <c r="C52" i="1"/>
  <c r="B52" i="1"/>
  <c r="M52" i="1"/>
  <c r="L31" i="1" l="1"/>
  <c r="E45" i="1" l="1"/>
  <c r="E44" i="1"/>
  <c r="E43" i="1"/>
  <c r="E42" i="1"/>
  <c r="E41" i="1"/>
  <c r="E39" i="1"/>
  <c r="E38" i="1"/>
  <c r="K31" i="1"/>
  <c r="J31" i="1"/>
  <c r="I31" i="1"/>
  <c r="H31" i="1"/>
  <c r="G31" i="1"/>
  <c r="F31" i="1"/>
  <c r="E31" i="1"/>
  <c r="D31" i="1"/>
  <c r="C31" i="1"/>
  <c r="B31" i="1"/>
  <c r="E52" i="1" l="1"/>
</calcChain>
</file>

<file path=xl/sharedStrings.xml><?xml version="1.0" encoding="utf-8"?>
<sst xmlns="http://schemas.openxmlformats.org/spreadsheetml/2006/main" count="87" uniqueCount="69">
  <si>
    <t>DEPARTAMENTOS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</si>
  <si>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</si>
  <si>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</si>
  <si>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</si>
  <si>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</si>
  <si>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</si>
  <si>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</si>
  <si>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</si>
  <si>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</si>
  <si>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</si>
  <si>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</si>
  <si>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Amazonas</t>
  </si>
  <si>
    <t>Ancash</t>
  </si>
  <si>
    <t>Apurímac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</si>
  <si>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</si>
  <si>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</si>
  <si>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</si>
  <si>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</si>
  <si>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</si>
  <si>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</si>
  <si>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</si>
  <si>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</si>
  <si>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</si>
  <si>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</si>
  <si>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</si>
  <si>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</si>
  <si>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</si>
  <si>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</si>
  <si>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</si>
  <si>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</si>
  <si>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</si>
  <si>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</si>
  <si>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</si>
  <si>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</si>
  <si>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</si>
  <si>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TOTAL</t>
  </si>
  <si>
    <t>OFICINAS REGISTRALES</t>
  </si>
  <si>
    <t>Zona Registral N° I Sede Piura</t>
  </si>
  <si>
    <t>Zona Registral N° II Sede Chiclayo</t>
  </si>
  <si>
    <t>Zona Registral N° III Sede Moyobamba</t>
  </si>
  <si>
    <t>Zona Registral N° IV Sede Iquitos</t>
  </si>
  <si>
    <t>Zona Registral N° V Sede Trujillo</t>
  </si>
  <si>
    <t>Zona Registral N° VI Sede Pucallpa</t>
  </si>
  <si>
    <t>Zona Registral N° VIII Sede Huancayo</t>
  </si>
  <si>
    <t>Zona Registral N° IX Sede Lima</t>
  </si>
  <si>
    <t>Zona Registral N° X Sede Cusco</t>
  </si>
  <si>
    <t>Zona Registral N° XI Sede Ica</t>
  </si>
  <si>
    <t>Zona Registral N° XII Sede Arequipa</t>
  </si>
  <si>
    <t>Zona Registral N° XIII Sede Tacna</t>
  </si>
  <si>
    <t>AÑO 2015</t>
  </si>
  <si>
    <t>TOTAL GENERAL</t>
  </si>
  <si>
    <t>(Por  departamentos)</t>
  </si>
  <si>
    <t>(Por  Zonas Registrales)</t>
  </si>
  <si>
    <t>NOTA: Las cifras del departamento de  Lima han sido consolidadas con las cifras de la Provincia Constitucional del Callao</t>
  </si>
  <si>
    <t>* La Zona Registral N° XIV Sede Ayacucho entró en funciones en el mes de enero 2016</t>
  </si>
  <si>
    <t>Zona Registral N° XIV Sede Ayacucho*</t>
  </si>
  <si>
    <t>Nota:</t>
  </si>
  <si>
    <t>RPN: Registro de Personas Naturales</t>
  </si>
  <si>
    <t>RPJ: Registro de Personas Jurídicas</t>
  </si>
  <si>
    <t>RPI: Registro de Propiedad Inmuebles</t>
  </si>
  <si>
    <t>RBM: Registro de Bienes Muebles</t>
  </si>
  <si>
    <t>AÑO 2016</t>
  </si>
  <si>
    <t>AÑO 2017</t>
  </si>
  <si>
    <t>AÑO 2018</t>
  </si>
  <si>
    <t>Zona Registral N° VII Sede Huaraz</t>
  </si>
  <si>
    <t>AÑO 2019</t>
  </si>
  <si>
    <t>AÑO 2020</t>
  </si>
  <si>
    <t>PUBLICIDAD ATENDIDA POR VENTANILLA PERIODO 2005 - ENERO NOVIEMBRE 2020 (INCLUYE LOS CUATRO REGISTROS)</t>
  </si>
  <si>
    <t>PUBLICIDAD ATENDIDA POR VENTANILLA  POR ZONAS REGISTRALES  2005 - ENERO-NOVIEMBRE  2020 (INCLUYE LOS CUATRO REGISTROS)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</si>
</sst>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0" fillId="0" borderId="0" xfId="0" applyNumberFormat="1"/>
    <xf numFmtId="3" fontId="0" fillId="0" borderId="5" xfId="0" applyNumberForma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3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3" fillId="4" borderId="0" xfId="0" applyFont="1" applyFill="1"/>
    <xf numFmtId="3" fontId="3" fillId="4" borderId="0" xfId="0" applyNumberFormat="1" applyFont="1" applyFill="1"/>
    <xf numFmtId="0" fontId="3" fillId="2" borderId="0" xfId="0" applyFont="1" applyFill="1"/>
    <xf numFmtId="3" fontId="3" fillId="2" borderId="0" xfId="0" applyNumberFormat="1" applyFont="1" applyFill="1"/>
    <xf numFmtId="0" fontId="0" fillId="2" borderId="0" xfId="0" applyFill="1"/>
    <xf numFmtId="0" fontId="1" fillId="0" borderId="0" xfId="0" applyFont="1"/>
    <xf numFmtId="0" fontId="1" fillId="0" borderId="13" xfId="0" applyFont="1" applyFill="1" applyBorder="1"/>
    <xf numFmtId="0" fontId="1" fillId="2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/>
    </xf>
    <xf numFmtId="0" fontId="2" fillId="3" borderId="14" xfId="0" applyFont="1" applyFill="1" applyBorder="1"/>
    <xf numFmtId="3" fontId="0" fillId="2" borderId="5" xfId="0" applyNumberForma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2" borderId="2" xfId="0" applyNumberForma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2" fillId="3" borderId="25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 wrapText="1"/>
    </xf>
    <xf numFmtId="3" fontId="2" fillId="3" borderId="26" xfId="0" applyNumberFormat="1" applyFont="1" applyFill="1" applyBorder="1" applyAlignment="1">
      <alignment horizontal="center"/>
    </xf>
    <xf numFmtId="3" fontId="0" fillId="2" borderId="3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workbookViewId="0">
      <selection activeCell="Q15" sqref="Q15"/>
    </sheetView>
  </sheetViews>
  <sheetFormatPr baseColWidth="10" defaultRowHeight="15" x14ac:dyDescent="0.25"/>
  <cols>
    <col min="1" max="1" width="37.42578125" customWidth="1"/>
    <col min="13" max="13" width="14.28515625" customWidth="1"/>
    <col min="14" max="14" width="12.7109375" customWidth="1"/>
    <col min="15" max="15" width="13" customWidth="1"/>
    <col min="16" max="16" width="12.7109375" bestFit="1" customWidth="1"/>
    <col min="17" max="17" width="12.7109375" customWidth="1"/>
  </cols>
  <sheetData>
    <row r="1" spans="1:17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7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7" x14ac:dyDescent="0.25">
      <c r="A3" s="49" t="s">
        <v>67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7" x14ac:dyDescent="0.25">
      <c r="A4" s="50" t="s">
        <v>51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7" ht="15.75" thickBo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7" ht="15.75" thickBot="1" x14ac:dyDescent="0.3">
      <c r="A6" s="20" t="s">
        <v>0</v>
      </c>
      <c r="B6" s="25" t="s">
        <v>1</v>
      </c>
      <c r="C6" s="26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7" t="s">
        <v>10</v>
      </c>
      <c r="L6" s="28" t="s">
        <v>49</v>
      </c>
      <c r="M6" s="28" t="s">
        <v>61</v>
      </c>
      <c r="N6" s="28" t="s">
        <v>62</v>
      </c>
      <c r="O6" s="28" t="s">
        <v>63</v>
      </c>
      <c r="P6" s="28" t="s">
        <v>65</v>
      </c>
      <c r="Q6" s="28" t="s">
        <v>66</v>
      </c>
    </row>
    <row r="7" spans="1:17" x14ac:dyDescent="0.25">
      <c r="A7" s="8" t="s">
        <v>11</v>
      </c>
      <c r="B7" s="29">
        <v>6010</v>
      </c>
      <c r="C7" s="5">
        <v>8108</v>
      </c>
      <c r="D7" s="4">
        <v>9618</v>
      </c>
      <c r="E7" s="4">
        <v>11813</v>
      </c>
      <c r="F7" s="4">
        <v>14082</v>
      </c>
      <c r="G7" s="4">
        <v>16597</v>
      </c>
      <c r="H7" s="4">
        <v>22638</v>
      </c>
      <c r="I7" s="4">
        <v>28011</v>
      </c>
      <c r="J7" s="4">
        <v>32460</v>
      </c>
      <c r="K7" s="30">
        <v>40857</v>
      </c>
      <c r="L7" s="30">
        <v>43700</v>
      </c>
      <c r="M7" s="4">
        <v>49091</v>
      </c>
      <c r="N7" s="31">
        <v>55655</v>
      </c>
      <c r="O7" s="47">
        <v>53788</v>
      </c>
      <c r="P7" s="47">
        <v>60308</v>
      </c>
      <c r="Q7" s="47">
        <v>28034</v>
      </c>
    </row>
    <row r="8" spans="1:17" x14ac:dyDescent="0.25">
      <c r="A8" s="8" t="s">
        <v>12</v>
      </c>
      <c r="B8" s="21">
        <v>54476</v>
      </c>
      <c r="C8" s="6">
        <v>70360</v>
      </c>
      <c r="D8" s="2">
        <v>78462</v>
      </c>
      <c r="E8" s="2">
        <v>96129</v>
      </c>
      <c r="F8" s="2">
        <v>228473</v>
      </c>
      <c r="G8" s="2">
        <v>167131</v>
      </c>
      <c r="H8" s="2">
        <v>206209</v>
      </c>
      <c r="I8" s="2">
        <v>242789</v>
      </c>
      <c r="J8" s="2">
        <v>288323</v>
      </c>
      <c r="K8" s="3">
        <v>300394</v>
      </c>
      <c r="L8" s="3">
        <v>306107</v>
      </c>
      <c r="M8" s="2">
        <v>316989</v>
      </c>
      <c r="N8" s="23">
        <v>349128</v>
      </c>
      <c r="O8" s="40">
        <v>360736</v>
      </c>
      <c r="P8" s="40">
        <v>369468</v>
      </c>
      <c r="Q8" s="40">
        <v>167411</v>
      </c>
    </row>
    <row r="9" spans="1:17" x14ac:dyDescent="0.25">
      <c r="A9" s="8" t="s">
        <v>13</v>
      </c>
      <c r="B9" s="21">
        <v>10275</v>
      </c>
      <c r="C9" s="6">
        <v>15902</v>
      </c>
      <c r="D9" s="2">
        <v>14032</v>
      </c>
      <c r="E9" s="2">
        <v>16837</v>
      </c>
      <c r="F9" s="2">
        <v>18724</v>
      </c>
      <c r="G9" s="2">
        <v>36337</v>
      </c>
      <c r="H9" s="2">
        <v>42222</v>
      </c>
      <c r="I9" s="2">
        <v>50095</v>
      </c>
      <c r="J9" s="2">
        <v>57628</v>
      </c>
      <c r="K9" s="3">
        <v>62386</v>
      </c>
      <c r="L9" s="3">
        <v>64712</v>
      </c>
      <c r="M9" s="2">
        <v>76940</v>
      </c>
      <c r="N9" s="23">
        <v>91967</v>
      </c>
      <c r="O9" s="40">
        <v>96673</v>
      </c>
      <c r="P9" s="40">
        <v>108808</v>
      </c>
      <c r="Q9" s="40">
        <v>51352</v>
      </c>
    </row>
    <row r="10" spans="1:17" x14ac:dyDescent="0.25">
      <c r="A10" s="8" t="s">
        <v>14</v>
      </c>
      <c r="B10" s="21">
        <v>162696</v>
      </c>
      <c r="C10" s="6">
        <v>198976</v>
      </c>
      <c r="D10" s="2">
        <v>236807</v>
      </c>
      <c r="E10" s="2">
        <v>271548</v>
      </c>
      <c r="F10" s="2">
        <v>310462</v>
      </c>
      <c r="G10" s="2">
        <v>382639</v>
      </c>
      <c r="H10" s="2">
        <v>454620</v>
      </c>
      <c r="I10" s="2">
        <v>502443</v>
      </c>
      <c r="J10" s="2">
        <v>553452</v>
      </c>
      <c r="K10" s="3">
        <v>580413</v>
      </c>
      <c r="L10" s="3">
        <v>596766</v>
      </c>
      <c r="M10" s="2">
        <v>668980</v>
      </c>
      <c r="N10" s="23">
        <v>733014</v>
      </c>
      <c r="O10" s="40">
        <v>627443</v>
      </c>
      <c r="P10" s="40">
        <v>636087</v>
      </c>
      <c r="Q10" s="40">
        <v>187790</v>
      </c>
    </row>
    <row r="11" spans="1:17" x14ac:dyDescent="0.25">
      <c r="A11" s="8" t="s">
        <v>15</v>
      </c>
      <c r="B11" s="21">
        <v>15382</v>
      </c>
      <c r="C11" s="6">
        <v>18999</v>
      </c>
      <c r="D11" s="2">
        <v>30173</v>
      </c>
      <c r="E11" s="2">
        <v>43532</v>
      </c>
      <c r="F11" s="2">
        <v>47860</v>
      </c>
      <c r="G11" s="2">
        <v>68784</v>
      </c>
      <c r="H11" s="2">
        <v>76164</v>
      </c>
      <c r="I11" s="2">
        <v>71242</v>
      </c>
      <c r="J11" s="2">
        <v>80519</v>
      </c>
      <c r="K11" s="3">
        <v>110066</v>
      </c>
      <c r="L11" s="3">
        <v>124516</v>
      </c>
      <c r="M11" s="2">
        <v>135227</v>
      </c>
      <c r="N11" s="23">
        <v>139477</v>
      </c>
      <c r="O11" s="40">
        <v>158005</v>
      </c>
      <c r="P11" s="40">
        <v>163777</v>
      </c>
      <c r="Q11" s="40">
        <v>72944</v>
      </c>
    </row>
    <row r="12" spans="1:17" x14ac:dyDescent="0.25">
      <c r="A12" s="8" t="s">
        <v>16</v>
      </c>
      <c r="B12" s="21">
        <v>29229</v>
      </c>
      <c r="C12" s="6">
        <v>37173</v>
      </c>
      <c r="D12" s="2">
        <v>47712</v>
      </c>
      <c r="E12" s="2">
        <v>59315</v>
      </c>
      <c r="F12" s="2">
        <v>72882</v>
      </c>
      <c r="G12" s="2">
        <v>83992</v>
      </c>
      <c r="H12" s="2">
        <v>105111</v>
      </c>
      <c r="I12" s="2">
        <v>120519</v>
      </c>
      <c r="J12" s="2">
        <v>132991</v>
      </c>
      <c r="K12" s="3">
        <v>160270</v>
      </c>
      <c r="L12" s="3">
        <v>172838</v>
      </c>
      <c r="M12" s="2">
        <v>190729</v>
      </c>
      <c r="N12" s="23">
        <v>201310</v>
      </c>
      <c r="O12" s="40">
        <v>195033</v>
      </c>
      <c r="P12" s="40">
        <v>200315</v>
      </c>
      <c r="Q12" s="40">
        <v>76909</v>
      </c>
    </row>
    <row r="13" spans="1:17" x14ac:dyDescent="0.25">
      <c r="A13" s="8" t="s">
        <v>17</v>
      </c>
      <c r="B13" s="21">
        <v>107607</v>
      </c>
      <c r="C13" s="6">
        <v>98020</v>
      </c>
      <c r="D13" s="2">
        <v>113418</v>
      </c>
      <c r="E13" s="2">
        <v>123909</v>
      </c>
      <c r="F13" s="2">
        <v>127674</v>
      </c>
      <c r="G13" s="2">
        <v>147173</v>
      </c>
      <c r="H13" s="2">
        <v>170547</v>
      </c>
      <c r="I13" s="2">
        <v>200681</v>
      </c>
      <c r="J13" s="2">
        <v>220507</v>
      </c>
      <c r="K13" s="3">
        <v>237127</v>
      </c>
      <c r="L13" s="3">
        <v>251996</v>
      </c>
      <c r="M13" s="2">
        <v>273028</v>
      </c>
      <c r="N13" s="24">
        <v>321101</v>
      </c>
      <c r="O13" s="40">
        <v>349622</v>
      </c>
      <c r="P13" s="40">
        <v>355291</v>
      </c>
      <c r="Q13" s="40">
        <v>160972</v>
      </c>
    </row>
    <row r="14" spans="1:17" x14ac:dyDescent="0.25">
      <c r="A14" s="8" t="s">
        <v>18</v>
      </c>
      <c r="B14" s="21">
        <v>3087</v>
      </c>
      <c r="C14" s="6">
        <v>3657</v>
      </c>
      <c r="D14" s="2">
        <v>5487</v>
      </c>
      <c r="E14" s="2">
        <v>6276</v>
      </c>
      <c r="F14" s="2">
        <v>8645</v>
      </c>
      <c r="G14" s="2">
        <v>8767</v>
      </c>
      <c r="H14" s="2">
        <v>9197</v>
      </c>
      <c r="I14" s="2">
        <v>10432</v>
      </c>
      <c r="J14" s="2">
        <v>12033</v>
      </c>
      <c r="K14" s="3">
        <v>13912</v>
      </c>
      <c r="L14" s="3">
        <v>12585</v>
      </c>
      <c r="M14" s="2">
        <v>15248</v>
      </c>
      <c r="N14" s="24">
        <v>15128</v>
      </c>
      <c r="O14" s="40">
        <v>15527</v>
      </c>
      <c r="P14" s="40">
        <v>19758</v>
      </c>
      <c r="Q14" s="40">
        <v>7778</v>
      </c>
    </row>
    <row r="15" spans="1:17" x14ac:dyDescent="0.25">
      <c r="A15" s="8" t="s">
        <v>19</v>
      </c>
      <c r="B15" s="21">
        <v>14333</v>
      </c>
      <c r="C15" s="6">
        <v>21696</v>
      </c>
      <c r="D15" s="2">
        <v>25072</v>
      </c>
      <c r="E15" s="2">
        <v>33808</v>
      </c>
      <c r="F15" s="2">
        <v>45335</v>
      </c>
      <c r="G15" s="2">
        <v>36215</v>
      </c>
      <c r="H15" s="2">
        <v>43370</v>
      </c>
      <c r="I15" s="2">
        <v>51624</v>
      </c>
      <c r="J15" s="2">
        <v>69390</v>
      </c>
      <c r="K15" s="3">
        <v>90829</v>
      </c>
      <c r="L15" s="3">
        <v>99868</v>
      </c>
      <c r="M15" s="2">
        <v>123447</v>
      </c>
      <c r="N15" s="24">
        <v>139651</v>
      </c>
      <c r="O15" s="40">
        <v>135535</v>
      </c>
      <c r="P15" s="40">
        <v>149015</v>
      </c>
      <c r="Q15" s="40">
        <v>55872</v>
      </c>
    </row>
    <row r="16" spans="1:17" x14ac:dyDescent="0.25">
      <c r="A16" s="8" t="s">
        <v>20</v>
      </c>
      <c r="B16" s="21">
        <v>85682</v>
      </c>
      <c r="C16" s="6">
        <v>88716</v>
      </c>
      <c r="D16" s="2">
        <v>117960</v>
      </c>
      <c r="E16" s="2">
        <v>286443</v>
      </c>
      <c r="F16" s="2">
        <v>183683</v>
      </c>
      <c r="G16" s="2">
        <v>196779</v>
      </c>
      <c r="H16" s="2">
        <v>205292</v>
      </c>
      <c r="I16" s="2">
        <v>249556</v>
      </c>
      <c r="J16" s="2">
        <v>221650</v>
      </c>
      <c r="K16" s="3">
        <v>279470</v>
      </c>
      <c r="L16" s="3">
        <v>317536</v>
      </c>
      <c r="M16" s="2">
        <v>343654</v>
      </c>
      <c r="N16" s="24">
        <v>295345</v>
      </c>
      <c r="O16" s="40">
        <v>332921</v>
      </c>
      <c r="P16" s="40">
        <v>347569</v>
      </c>
      <c r="Q16" s="40">
        <v>101514</v>
      </c>
    </row>
    <row r="17" spans="1:19" x14ac:dyDescent="0.25">
      <c r="A17" s="8" t="s">
        <v>21</v>
      </c>
      <c r="B17" s="21">
        <v>102480</v>
      </c>
      <c r="C17" s="6">
        <v>215452</v>
      </c>
      <c r="D17" s="2">
        <v>127100</v>
      </c>
      <c r="E17" s="2">
        <v>96633</v>
      </c>
      <c r="F17" s="2">
        <v>122932</v>
      </c>
      <c r="G17" s="2">
        <v>114795</v>
      </c>
      <c r="H17" s="2">
        <v>130616</v>
      </c>
      <c r="I17" s="2">
        <v>153766</v>
      </c>
      <c r="J17" s="2">
        <v>198374</v>
      </c>
      <c r="K17" s="3">
        <v>217247</v>
      </c>
      <c r="L17" s="3">
        <v>243715</v>
      </c>
      <c r="M17" s="2">
        <v>230292</v>
      </c>
      <c r="N17" s="24">
        <v>211737</v>
      </c>
      <c r="O17" s="40">
        <v>254370</v>
      </c>
      <c r="P17" s="40">
        <v>341984</v>
      </c>
      <c r="Q17" s="40">
        <v>135256</v>
      </c>
    </row>
    <row r="18" spans="1:19" x14ac:dyDescent="0.25">
      <c r="A18" s="8" t="s">
        <v>22</v>
      </c>
      <c r="B18" s="21">
        <v>222146</v>
      </c>
      <c r="C18" s="6">
        <v>277418</v>
      </c>
      <c r="D18" s="2">
        <v>326348</v>
      </c>
      <c r="E18" s="2">
        <v>449379</v>
      </c>
      <c r="F18" s="2">
        <v>351004</v>
      </c>
      <c r="G18" s="2">
        <v>233182</v>
      </c>
      <c r="H18" s="2">
        <v>265777</v>
      </c>
      <c r="I18" s="2">
        <v>280081</v>
      </c>
      <c r="J18" s="2">
        <v>299032</v>
      </c>
      <c r="K18" s="3">
        <v>342420</v>
      </c>
      <c r="L18" s="3">
        <v>405720</v>
      </c>
      <c r="M18" s="2">
        <v>410135</v>
      </c>
      <c r="N18" s="23">
        <v>447638</v>
      </c>
      <c r="O18" s="40">
        <v>550162</v>
      </c>
      <c r="P18" s="40">
        <v>578297</v>
      </c>
      <c r="Q18" s="40">
        <v>225037</v>
      </c>
    </row>
    <row r="19" spans="1:19" x14ac:dyDescent="0.25">
      <c r="A19" s="8" t="s">
        <v>23</v>
      </c>
      <c r="B19" s="21">
        <v>81056</v>
      </c>
      <c r="C19" s="6">
        <v>99473</v>
      </c>
      <c r="D19" s="2">
        <v>126920</v>
      </c>
      <c r="E19" s="2">
        <v>146621</v>
      </c>
      <c r="F19" s="2">
        <v>171223</v>
      </c>
      <c r="G19" s="2">
        <v>185630</v>
      </c>
      <c r="H19" s="2">
        <v>217560</v>
      </c>
      <c r="I19" s="2">
        <v>248343</v>
      </c>
      <c r="J19" s="2">
        <v>282546</v>
      </c>
      <c r="K19" s="3">
        <v>324553</v>
      </c>
      <c r="L19" s="3">
        <v>332703</v>
      </c>
      <c r="M19" s="2">
        <v>351477</v>
      </c>
      <c r="N19" s="23">
        <v>350155</v>
      </c>
      <c r="O19" s="40">
        <v>361677</v>
      </c>
      <c r="P19" s="40">
        <v>370322</v>
      </c>
      <c r="Q19" s="40">
        <v>195434</v>
      </c>
    </row>
    <row r="20" spans="1:19" x14ac:dyDescent="0.25">
      <c r="A20" s="8" t="s">
        <v>24</v>
      </c>
      <c r="B20" s="21">
        <v>1541407</v>
      </c>
      <c r="C20" s="6">
        <v>2279656</v>
      </c>
      <c r="D20" s="2">
        <v>2693609</v>
      </c>
      <c r="E20" s="2">
        <v>3412058</v>
      </c>
      <c r="F20" s="2">
        <v>2580595</v>
      </c>
      <c r="G20" s="2">
        <v>2638732</v>
      </c>
      <c r="H20" s="2">
        <v>3098499</v>
      </c>
      <c r="I20" s="2">
        <v>3438832</v>
      </c>
      <c r="J20" s="2">
        <v>3154927</v>
      </c>
      <c r="K20" s="3">
        <v>3370579</v>
      </c>
      <c r="L20" s="3">
        <v>3517428</v>
      </c>
      <c r="M20" s="2">
        <v>3779437</v>
      </c>
      <c r="N20" s="23">
        <v>3537771</v>
      </c>
      <c r="O20" s="40">
        <v>3587114</v>
      </c>
      <c r="P20" s="40">
        <v>3634781</v>
      </c>
      <c r="Q20" s="40">
        <v>1667575</v>
      </c>
    </row>
    <row r="21" spans="1:19" x14ac:dyDescent="0.25">
      <c r="A21" s="8" t="s">
        <v>25</v>
      </c>
      <c r="B21" s="21">
        <v>30608</v>
      </c>
      <c r="C21" s="6">
        <v>33452</v>
      </c>
      <c r="D21" s="2">
        <v>38298</v>
      </c>
      <c r="E21" s="2">
        <v>52216</v>
      </c>
      <c r="F21" s="2">
        <v>62813</v>
      </c>
      <c r="G21" s="2">
        <v>67860</v>
      </c>
      <c r="H21" s="2">
        <v>77513</v>
      </c>
      <c r="I21" s="2">
        <v>90707</v>
      </c>
      <c r="J21" s="2">
        <v>110494</v>
      </c>
      <c r="K21" s="3">
        <v>114128</v>
      </c>
      <c r="L21" s="3">
        <v>128442</v>
      </c>
      <c r="M21" s="2">
        <v>137041</v>
      </c>
      <c r="N21" s="23">
        <v>137278</v>
      </c>
      <c r="O21" s="40">
        <v>144255</v>
      </c>
      <c r="P21" s="40">
        <v>152548</v>
      </c>
      <c r="Q21" s="40">
        <v>93860</v>
      </c>
      <c r="R21" s="1"/>
      <c r="S21" s="1"/>
    </row>
    <row r="22" spans="1:19" x14ac:dyDescent="0.25">
      <c r="A22" s="8" t="s">
        <v>26</v>
      </c>
      <c r="B22" s="21">
        <v>7038</v>
      </c>
      <c r="C22" s="6">
        <v>8221</v>
      </c>
      <c r="D22" s="2">
        <v>9395</v>
      </c>
      <c r="E22" s="2">
        <v>12634</v>
      </c>
      <c r="F22" s="2">
        <v>17730</v>
      </c>
      <c r="G22" s="2">
        <v>19020</v>
      </c>
      <c r="H22" s="2">
        <v>26190</v>
      </c>
      <c r="I22" s="2">
        <v>28527</v>
      </c>
      <c r="J22" s="2">
        <v>33536</v>
      </c>
      <c r="K22" s="3">
        <v>29526</v>
      </c>
      <c r="L22" s="3">
        <v>31694</v>
      </c>
      <c r="M22" s="2">
        <v>35033</v>
      </c>
      <c r="N22" s="23">
        <v>46870</v>
      </c>
      <c r="O22" s="40">
        <v>50923</v>
      </c>
      <c r="P22" s="40">
        <v>53239</v>
      </c>
      <c r="Q22" s="40">
        <v>20986</v>
      </c>
      <c r="R22" s="48"/>
    </row>
    <row r="23" spans="1:19" x14ac:dyDescent="0.25">
      <c r="A23" s="8" t="s">
        <v>27</v>
      </c>
      <c r="B23" s="21">
        <v>20153</v>
      </c>
      <c r="C23" s="6">
        <v>27440</v>
      </c>
      <c r="D23" s="2">
        <v>37648</v>
      </c>
      <c r="E23" s="2">
        <v>40045</v>
      </c>
      <c r="F23" s="2">
        <v>53138</v>
      </c>
      <c r="G23" s="2">
        <v>93923</v>
      </c>
      <c r="H23" s="2">
        <v>55747</v>
      </c>
      <c r="I23" s="2">
        <v>63644</v>
      </c>
      <c r="J23" s="2">
        <v>72379</v>
      </c>
      <c r="K23" s="3">
        <v>72308</v>
      </c>
      <c r="L23" s="3">
        <v>78431</v>
      </c>
      <c r="M23" s="2">
        <v>80583</v>
      </c>
      <c r="N23" s="23">
        <v>88057</v>
      </c>
      <c r="O23" s="40">
        <v>35045</v>
      </c>
      <c r="P23" s="40">
        <v>21773</v>
      </c>
      <c r="Q23" s="40">
        <v>5989</v>
      </c>
      <c r="R23" s="1"/>
    </row>
    <row r="24" spans="1:19" x14ac:dyDescent="0.25">
      <c r="A24" s="8" t="s">
        <v>28</v>
      </c>
      <c r="B24" s="21">
        <v>1830</v>
      </c>
      <c r="C24" s="6">
        <v>4335</v>
      </c>
      <c r="D24" s="2">
        <v>6283</v>
      </c>
      <c r="E24" s="2">
        <v>8332</v>
      </c>
      <c r="F24" s="2">
        <v>10870</v>
      </c>
      <c r="G24" s="2">
        <v>11359</v>
      </c>
      <c r="H24" s="2">
        <v>12315</v>
      </c>
      <c r="I24" s="2">
        <v>14266</v>
      </c>
      <c r="J24" s="2">
        <v>13847</v>
      </c>
      <c r="K24" s="3">
        <v>11940</v>
      </c>
      <c r="L24" s="3">
        <v>18149</v>
      </c>
      <c r="M24" s="2">
        <v>12688</v>
      </c>
      <c r="N24" s="23">
        <v>15562</v>
      </c>
      <c r="O24" s="40">
        <v>10652</v>
      </c>
      <c r="P24" s="40">
        <v>22619</v>
      </c>
      <c r="Q24" s="40">
        <v>5713</v>
      </c>
    </row>
    <row r="25" spans="1:19" x14ac:dyDescent="0.25">
      <c r="A25" s="8" t="s">
        <v>29</v>
      </c>
      <c r="B25" s="21">
        <v>87292</v>
      </c>
      <c r="C25" s="6">
        <v>99756</v>
      </c>
      <c r="D25" s="2">
        <v>121487</v>
      </c>
      <c r="E25" s="2">
        <v>174519</v>
      </c>
      <c r="F25" s="2">
        <v>15419</v>
      </c>
      <c r="G25" s="2">
        <v>219284</v>
      </c>
      <c r="H25" s="2">
        <v>242425</v>
      </c>
      <c r="I25" s="2">
        <v>296921</v>
      </c>
      <c r="J25" s="2">
        <v>346248</v>
      </c>
      <c r="K25" s="3">
        <v>357420</v>
      </c>
      <c r="L25" s="3">
        <v>363072</v>
      </c>
      <c r="M25" s="2">
        <v>395882</v>
      </c>
      <c r="N25" s="23">
        <v>375716</v>
      </c>
      <c r="O25" s="40">
        <v>431898</v>
      </c>
      <c r="P25" s="40">
        <v>456357</v>
      </c>
      <c r="Q25" s="40">
        <v>202501</v>
      </c>
      <c r="R25" s="48"/>
      <c r="S25" s="1"/>
    </row>
    <row r="26" spans="1:19" x14ac:dyDescent="0.25">
      <c r="A26" s="8" t="s">
        <v>30</v>
      </c>
      <c r="B26" s="21">
        <v>30761</v>
      </c>
      <c r="C26" s="6">
        <v>32796</v>
      </c>
      <c r="D26" s="2">
        <v>48421</v>
      </c>
      <c r="E26" s="2">
        <v>65029</v>
      </c>
      <c r="F26" s="2">
        <v>78724</v>
      </c>
      <c r="G26" s="2">
        <v>71549</v>
      </c>
      <c r="H26" s="2">
        <v>103026</v>
      </c>
      <c r="I26" s="2">
        <v>111721</v>
      </c>
      <c r="J26" s="2">
        <v>188683</v>
      </c>
      <c r="K26" s="3">
        <v>203578</v>
      </c>
      <c r="L26" s="3">
        <v>196885</v>
      </c>
      <c r="M26" s="2">
        <v>167849</v>
      </c>
      <c r="N26" s="23">
        <v>184901</v>
      </c>
      <c r="O26" s="40">
        <v>84900</v>
      </c>
      <c r="P26" s="40">
        <v>46653</v>
      </c>
      <c r="Q26" s="40">
        <v>11574</v>
      </c>
    </row>
    <row r="27" spans="1:19" x14ac:dyDescent="0.25">
      <c r="A27" s="8" t="s">
        <v>31</v>
      </c>
      <c r="B27" s="21">
        <v>32774</v>
      </c>
      <c r="C27" s="6">
        <v>52511</v>
      </c>
      <c r="D27" s="2">
        <v>49105</v>
      </c>
      <c r="E27" s="2">
        <v>80466</v>
      </c>
      <c r="F27" s="2">
        <v>80345</v>
      </c>
      <c r="G27" s="2">
        <v>73849</v>
      </c>
      <c r="H27" s="2">
        <v>114766</v>
      </c>
      <c r="I27" s="2">
        <v>146316</v>
      </c>
      <c r="J27" s="2">
        <v>173836</v>
      </c>
      <c r="K27" s="3">
        <v>221814</v>
      </c>
      <c r="L27" s="3">
        <v>257525</v>
      </c>
      <c r="M27" s="2">
        <v>247452</v>
      </c>
      <c r="N27" s="23">
        <v>218502</v>
      </c>
      <c r="O27" s="40">
        <v>215409</v>
      </c>
      <c r="P27" s="40">
        <v>260394</v>
      </c>
      <c r="Q27" s="40">
        <v>136003</v>
      </c>
    </row>
    <row r="28" spans="1:19" x14ac:dyDescent="0.25">
      <c r="A28" s="8" t="s">
        <v>32</v>
      </c>
      <c r="B28" s="21">
        <v>46317</v>
      </c>
      <c r="C28" s="6">
        <v>53647</v>
      </c>
      <c r="D28" s="2">
        <v>68849</v>
      </c>
      <c r="E28" s="2">
        <v>79503</v>
      </c>
      <c r="F28" s="2">
        <v>105544</v>
      </c>
      <c r="G28" s="2">
        <v>115779</v>
      </c>
      <c r="H28" s="2">
        <v>127320</v>
      </c>
      <c r="I28" s="2">
        <v>144508</v>
      </c>
      <c r="J28" s="2">
        <v>154414</v>
      </c>
      <c r="K28" s="3">
        <v>166388</v>
      </c>
      <c r="L28" s="3">
        <v>180465</v>
      </c>
      <c r="M28" s="2">
        <v>197909</v>
      </c>
      <c r="N28" s="23">
        <v>201844</v>
      </c>
      <c r="O28" s="40">
        <v>173513</v>
      </c>
      <c r="P28" s="40">
        <v>190170</v>
      </c>
      <c r="Q28" s="40">
        <v>86241</v>
      </c>
    </row>
    <row r="29" spans="1:19" x14ac:dyDescent="0.25">
      <c r="A29" s="8" t="s">
        <v>33</v>
      </c>
      <c r="B29" s="21">
        <v>16003</v>
      </c>
      <c r="C29" s="6">
        <v>15803</v>
      </c>
      <c r="D29" s="2">
        <v>19660</v>
      </c>
      <c r="E29" s="2">
        <v>26820</v>
      </c>
      <c r="F29" s="2">
        <v>2226</v>
      </c>
      <c r="G29" s="2">
        <v>33440</v>
      </c>
      <c r="H29" s="2">
        <v>37777</v>
      </c>
      <c r="I29" s="2">
        <v>43148</v>
      </c>
      <c r="J29" s="2">
        <v>51823</v>
      </c>
      <c r="K29" s="3">
        <v>51961</v>
      </c>
      <c r="L29" s="3">
        <v>48341</v>
      </c>
      <c r="M29" s="2">
        <v>52082</v>
      </c>
      <c r="N29" s="23">
        <v>56139</v>
      </c>
      <c r="O29" s="40">
        <v>57491</v>
      </c>
      <c r="P29" s="40">
        <v>59738</v>
      </c>
      <c r="Q29" s="40">
        <v>26874</v>
      </c>
    </row>
    <row r="30" spans="1:19" ht="15.75" thickBot="1" x14ac:dyDescent="0.3">
      <c r="A30" s="9" t="s">
        <v>34</v>
      </c>
      <c r="B30" s="21">
        <v>16818</v>
      </c>
      <c r="C30" s="6">
        <v>25924</v>
      </c>
      <c r="D30" s="2">
        <v>36854</v>
      </c>
      <c r="E30" s="2">
        <v>55952</v>
      </c>
      <c r="F30" s="2">
        <v>56312</v>
      </c>
      <c r="G30" s="2">
        <v>67059</v>
      </c>
      <c r="H30" s="2">
        <v>87445</v>
      </c>
      <c r="I30" s="2">
        <v>89893</v>
      </c>
      <c r="J30" s="2">
        <v>106239</v>
      </c>
      <c r="K30" s="3">
        <v>136572</v>
      </c>
      <c r="L30" s="3">
        <v>146825</v>
      </c>
      <c r="M30" s="2">
        <v>152176</v>
      </c>
      <c r="N30" s="24">
        <v>156249</v>
      </c>
      <c r="O30" s="40">
        <v>180155</v>
      </c>
      <c r="P30" s="40">
        <v>197083</v>
      </c>
      <c r="Q30" s="40">
        <v>128601</v>
      </c>
    </row>
    <row r="31" spans="1:19" ht="15.75" thickBot="1" x14ac:dyDescent="0.3">
      <c r="A31" s="22" t="s">
        <v>35</v>
      </c>
      <c r="B31" s="32">
        <f>SUM(B7:B30)</f>
        <v>2725460</v>
      </c>
      <c r="C31" s="33">
        <f>SUM(C7:C30)</f>
        <v>3787491</v>
      </c>
      <c r="D31" s="33">
        <f>SUM(D7:D30)</f>
        <v>4388718</v>
      </c>
      <c r="E31" s="33">
        <f>SUM(E7:E30)</f>
        <v>5649817</v>
      </c>
      <c r="F31" s="33">
        <f t="shared" ref="F31:J31" si="0">SUM(F7:F30)</f>
        <v>4766695</v>
      </c>
      <c r="G31" s="33">
        <f t="shared" si="0"/>
        <v>5089875</v>
      </c>
      <c r="H31" s="33">
        <f t="shared" si="0"/>
        <v>5932346</v>
      </c>
      <c r="I31" s="33">
        <f t="shared" si="0"/>
        <v>6678065</v>
      </c>
      <c r="J31" s="33">
        <f t="shared" si="0"/>
        <v>6855331</v>
      </c>
      <c r="K31" s="33">
        <f t="shared" ref="K31:P31" si="1">SUM(K7:K30)</f>
        <v>7496158</v>
      </c>
      <c r="L31" s="33">
        <f t="shared" si="1"/>
        <v>7940019</v>
      </c>
      <c r="M31" s="33">
        <f t="shared" si="1"/>
        <v>8443369</v>
      </c>
      <c r="N31" s="33">
        <f t="shared" si="1"/>
        <v>8370195</v>
      </c>
      <c r="O31" s="33">
        <f t="shared" si="1"/>
        <v>8462847</v>
      </c>
      <c r="P31" s="33">
        <f t="shared" si="1"/>
        <v>8796354</v>
      </c>
      <c r="Q31" s="33">
        <f>SUM(Q7:Q30)</f>
        <v>3852220</v>
      </c>
    </row>
    <row r="32" spans="1:19" ht="17.25" x14ac:dyDescent="0.3">
      <c r="A32" s="17" t="s">
        <v>53</v>
      </c>
      <c r="B32" s="16"/>
      <c r="C32" s="16"/>
      <c r="D32" s="16"/>
      <c r="E32" s="16"/>
      <c r="F32" s="16"/>
      <c r="G32" s="16"/>
      <c r="H32" s="16"/>
      <c r="I32" s="16"/>
      <c r="J32" s="16"/>
      <c r="O32" s="12" t="s">
        <v>50</v>
      </c>
      <c r="P32" s="12"/>
      <c r="Q32" s="13">
        <f>SUM(B31:Q31)</f>
        <v>99234960</v>
      </c>
    </row>
    <row r="33" spans="1:17" ht="17.25" x14ac:dyDescent="0.3">
      <c r="A33" s="17"/>
      <c r="B33" s="16"/>
      <c r="C33" s="16"/>
      <c r="D33" s="16"/>
      <c r="E33" s="16"/>
      <c r="F33" s="16"/>
      <c r="G33" s="16"/>
      <c r="H33" s="16"/>
      <c r="I33" s="16"/>
      <c r="J33" s="16"/>
      <c r="K33" s="14"/>
      <c r="L33" s="14"/>
      <c r="M33" s="15"/>
    </row>
    <row r="34" spans="1:17" x14ac:dyDescent="0.25">
      <c r="A34" s="49" t="s">
        <v>68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7" x14ac:dyDescent="0.25">
      <c r="A35" s="50" t="s">
        <v>52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O35" s="1"/>
    </row>
    <row r="36" spans="1:17" ht="15.75" thickBot="1" x14ac:dyDescent="0.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Q36" s="1">
        <f>Q52-Q31</f>
        <v>0</v>
      </c>
    </row>
    <row r="37" spans="1:17" ht="15.75" thickBot="1" x14ac:dyDescent="0.3">
      <c r="A37" s="34" t="s">
        <v>36</v>
      </c>
      <c r="B37" s="35" t="s">
        <v>1</v>
      </c>
      <c r="C37" s="36" t="s">
        <v>2</v>
      </c>
      <c r="D37" s="36" t="s">
        <v>3</v>
      </c>
      <c r="E37" s="36" t="s">
        <v>4</v>
      </c>
      <c r="F37" s="36" t="s">
        <v>5</v>
      </c>
      <c r="G37" s="36" t="s">
        <v>6</v>
      </c>
      <c r="H37" s="36" t="s">
        <v>7</v>
      </c>
      <c r="I37" s="36" t="s">
        <v>8</v>
      </c>
      <c r="J37" s="36" t="s">
        <v>9</v>
      </c>
      <c r="K37" s="37" t="s">
        <v>10</v>
      </c>
      <c r="L37" s="37" t="s">
        <v>49</v>
      </c>
      <c r="M37" s="41" t="s">
        <v>61</v>
      </c>
      <c r="N37" s="45" t="s">
        <v>62</v>
      </c>
      <c r="O37" s="37" t="s">
        <v>63</v>
      </c>
      <c r="P37" s="37" t="s">
        <v>65</v>
      </c>
      <c r="Q37" s="37" t="s">
        <v>66</v>
      </c>
    </row>
    <row r="38" spans="1:17" x14ac:dyDescent="0.25">
      <c r="A38" s="7" t="s">
        <v>37</v>
      </c>
      <c r="B38" s="10">
        <v>103295</v>
      </c>
      <c r="C38" s="4">
        <v>115559</v>
      </c>
      <c r="D38" s="4">
        <v>141147</v>
      </c>
      <c r="E38" s="4">
        <f>E25+E29</f>
        <v>201339</v>
      </c>
      <c r="F38" s="4">
        <v>180233</v>
      </c>
      <c r="G38" s="4">
        <v>252724</v>
      </c>
      <c r="H38" s="5">
        <v>276874</v>
      </c>
      <c r="I38" s="4">
        <v>340069</v>
      </c>
      <c r="J38" s="4">
        <v>398071</v>
      </c>
      <c r="K38" s="4">
        <v>409381</v>
      </c>
      <c r="L38" s="4">
        <v>411413</v>
      </c>
      <c r="M38" s="42">
        <v>447964</v>
      </c>
      <c r="N38" s="10">
        <v>431855</v>
      </c>
      <c r="O38" s="38">
        <v>489389</v>
      </c>
      <c r="P38" s="38">
        <v>516095</v>
      </c>
      <c r="Q38" s="38">
        <v>229375</v>
      </c>
    </row>
    <row r="39" spans="1:17" x14ac:dyDescent="0.25">
      <c r="A39" s="8" t="s">
        <v>38</v>
      </c>
      <c r="B39" s="11">
        <v>116295</v>
      </c>
      <c r="C39" s="2">
        <v>144754</v>
      </c>
      <c r="D39" s="2">
        <v>184250</v>
      </c>
      <c r="E39" s="2">
        <f>E7+E12+E19</f>
        <v>217749</v>
      </c>
      <c r="F39" s="2">
        <v>225688</v>
      </c>
      <c r="G39" s="2">
        <v>286219</v>
      </c>
      <c r="H39" s="6">
        <v>341980</v>
      </c>
      <c r="I39" s="2">
        <v>396873</v>
      </c>
      <c r="J39" s="2">
        <v>447997</v>
      </c>
      <c r="K39" s="2">
        <v>525680</v>
      </c>
      <c r="L39" s="2">
        <v>549241</v>
      </c>
      <c r="M39" s="43">
        <v>591297</v>
      </c>
      <c r="N39" s="11">
        <v>607120</v>
      </c>
      <c r="O39" s="39">
        <v>610498</v>
      </c>
      <c r="P39" s="39">
        <v>630945</v>
      </c>
      <c r="Q39" s="39">
        <v>300377</v>
      </c>
    </row>
    <row r="40" spans="1:17" x14ac:dyDescent="0.25">
      <c r="A40" s="8" t="s">
        <v>39</v>
      </c>
      <c r="B40" s="11">
        <v>32774</v>
      </c>
      <c r="C40" s="2">
        <v>52511</v>
      </c>
      <c r="D40" s="2">
        <v>49105</v>
      </c>
      <c r="E40" s="2">
        <v>80466</v>
      </c>
      <c r="F40" s="2">
        <v>80345</v>
      </c>
      <c r="G40" s="2">
        <v>73849</v>
      </c>
      <c r="H40" s="6">
        <v>114766</v>
      </c>
      <c r="I40" s="2">
        <v>146316</v>
      </c>
      <c r="J40" s="2">
        <v>173836</v>
      </c>
      <c r="K40" s="2">
        <v>221814</v>
      </c>
      <c r="L40" s="2">
        <v>275419</v>
      </c>
      <c r="M40" s="43">
        <v>266836</v>
      </c>
      <c r="N40" s="11">
        <v>235400</v>
      </c>
      <c r="O40" s="39">
        <v>233455</v>
      </c>
      <c r="P40" s="39">
        <v>282398</v>
      </c>
      <c r="Q40" s="39">
        <v>149216</v>
      </c>
    </row>
    <row r="41" spans="1:17" x14ac:dyDescent="0.25">
      <c r="A41" s="8" t="s">
        <v>40</v>
      </c>
      <c r="B41" s="11">
        <v>30608</v>
      </c>
      <c r="C41" s="2">
        <v>33452</v>
      </c>
      <c r="D41" s="2">
        <v>38298</v>
      </c>
      <c r="E41" s="2">
        <f>E21</f>
        <v>52216</v>
      </c>
      <c r="F41" s="2">
        <v>62813</v>
      </c>
      <c r="G41" s="2">
        <v>67860</v>
      </c>
      <c r="H41" s="6">
        <v>77513</v>
      </c>
      <c r="I41" s="2">
        <v>90707</v>
      </c>
      <c r="J41" s="2">
        <v>110494</v>
      </c>
      <c r="K41" s="2">
        <v>114128</v>
      </c>
      <c r="L41" s="2">
        <v>110548</v>
      </c>
      <c r="M41" s="43">
        <v>117657</v>
      </c>
      <c r="N41" s="11">
        <v>120380</v>
      </c>
      <c r="O41" s="39">
        <v>126209</v>
      </c>
      <c r="P41" s="39">
        <v>130544</v>
      </c>
      <c r="Q41" s="39">
        <v>80647</v>
      </c>
    </row>
    <row r="42" spans="1:17" x14ac:dyDescent="0.25">
      <c r="A42" s="8" t="s">
        <v>41</v>
      </c>
      <c r="B42" s="11">
        <v>222146</v>
      </c>
      <c r="C42" s="2">
        <v>277418</v>
      </c>
      <c r="D42" s="2">
        <v>326348</v>
      </c>
      <c r="E42" s="2">
        <f>E18</f>
        <v>449379</v>
      </c>
      <c r="F42" s="2">
        <v>351004</v>
      </c>
      <c r="G42" s="2">
        <v>233182</v>
      </c>
      <c r="H42" s="6">
        <v>265777</v>
      </c>
      <c r="I42" s="2">
        <v>280081</v>
      </c>
      <c r="J42" s="2">
        <v>299032</v>
      </c>
      <c r="K42" s="2">
        <v>342420</v>
      </c>
      <c r="L42" s="2">
        <v>405720.4</v>
      </c>
      <c r="M42" s="43">
        <v>410135</v>
      </c>
      <c r="N42" s="11">
        <v>447638</v>
      </c>
      <c r="O42" s="40">
        <v>550162</v>
      </c>
      <c r="P42" s="40">
        <v>578297</v>
      </c>
      <c r="Q42" s="40">
        <v>225037</v>
      </c>
    </row>
    <row r="43" spans="1:17" x14ac:dyDescent="0.25">
      <c r="A43" s="8" t="s">
        <v>42</v>
      </c>
      <c r="B43" s="11">
        <v>16818</v>
      </c>
      <c r="C43" s="2">
        <v>25924</v>
      </c>
      <c r="D43" s="2">
        <v>36854</v>
      </c>
      <c r="E43" s="2">
        <f>E30</f>
        <v>55952</v>
      </c>
      <c r="F43" s="2">
        <v>56312</v>
      </c>
      <c r="G43" s="2">
        <v>67059</v>
      </c>
      <c r="H43" s="6">
        <v>87445</v>
      </c>
      <c r="I43" s="2">
        <v>89893</v>
      </c>
      <c r="J43" s="2">
        <v>106239</v>
      </c>
      <c r="K43" s="2">
        <v>136572</v>
      </c>
      <c r="L43" s="2">
        <v>146825</v>
      </c>
      <c r="M43" s="43">
        <v>152176</v>
      </c>
      <c r="N43" s="11">
        <v>156249</v>
      </c>
      <c r="O43" s="40">
        <v>180155</v>
      </c>
      <c r="P43" s="40">
        <v>197083</v>
      </c>
      <c r="Q43" s="40">
        <v>128601</v>
      </c>
    </row>
    <row r="44" spans="1:17" x14ac:dyDescent="0.25">
      <c r="A44" s="8" t="s">
        <v>64</v>
      </c>
      <c r="B44" s="11">
        <v>54476</v>
      </c>
      <c r="C44" s="2">
        <v>70360</v>
      </c>
      <c r="D44" s="2">
        <v>78462</v>
      </c>
      <c r="E44" s="2">
        <f>E8</f>
        <v>96129</v>
      </c>
      <c r="F44" s="2">
        <v>228473</v>
      </c>
      <c r="G44" s="2">
        <v>167131</v>
      </c>
      <c r="H44" s="6">
        <v>206209</v>
      </c>
      <c r="I44" s="2">
        <v>242789</v>
      </c>
      <c r="J44" s="2">
        <v>288323</v>
      </c>
      <c r="K44" s="2">
        <v>300394</v>
      </c>
      <c r="L44" s="2">
        <v>306107</v>
      </c>
      <c r="M44" s="43">
        <v>316989</v>
      </c>
      <c r="N44" s="11">
        <v>349128</v>
      </c>
      <c r="O44" s="40">
        <v>360736</v>
      </c>
      <c r="P44" s="40">
        <v>369468</v>
      </c>
      <c r="Q44" s="40">
        <v>167411</v>
      </c>
    </row>
    <row r="45" spans="1:17" x14ac:dyDescent="0.25">
      <c r="A45" s="8" t="s">
        <v>43</v>
      </c>
      <c r="B45" s="11">
        <v>118643</v>
      </c>
      <c r="C45" s="2">
        <v>241483</v>
      </c>
      <c r="D45" s="2">
        <v>158455</v>
      </c>
      <c r="E45" s="2">
        <f>E15+E17+E24</f>
        <v>138773</v>
      </c>
      <c r="F45" s="2">
        <v>146600</v>
      </c>
      <c r="G45" s="2">
        <v>162369</v>
      </c>
      <c r="H45" s="6">
        <v>182973</v>
      </c>
      <c r="I45" s="2">
        <v>219656</v>
      </c>
      <c r="J45" s="2">
        <v>281611</v>
      </c>
      <c r="K45" s="2">
        <v>326640</v>
      </c>
      <c r="L45" s="2">
        <v>374317</v>
      </c>
      <c r="M45" s="43">
        <v>381675</v>
      </c>
      <c r="N45" s="11">
        <v>382078</v>
      </c>
      <c r="O45" s="40">
        <v>416084</v>
      </c>
      <c r="P45" s="40">
        <v>533376</v>
      </c>
      <c r="Q45" s="40">
        <v>204619</v>
      </c>
    </row>
    <row r="46" spans="1:17" x14ac:dyDescent="0.25">
      <c r="A46" s="8" t="s">
        <v>44</v>
      </c>
      <c r="B46" s="11">
        <v>1541407</v>
      </c>
      <c r="C46" s="2">
        <v>2279656</v>
      </c>
      <c r="D46" s="2">
        <v>2693609</v>
      </c>
      <c r="E46" s="2">
        <v>3412058</v>
      </c>
      <c r="F46" s="2">
        <v>2580600</v>
      </c>
      <c r="G46" s="2">
        <v>2638732</v>
      </c>
      <c r="H46" s="6">
        <v>3098499</v>
      </c>
      <c r="I46" s="2">
        <v>3438832</v>
      </c>
      <c r="J46" s="2">
        <v>3154927</v>
      </c>
      <c r="K46" s="2">
        <v>3370579</v>
      </c>
      <c r="L46" s="2">
        <v>3517428</v>
      </c>
      <c r="M46" s="43">
        <v>3779437</v>
      </c>
      <c r="N46" s="11">
        <v>3537770</v>
      </c>
      <c r="O46" s="40">
        <v>3587114</v>
      </c>
      <c r="P46" s="40">
        <v>3634781</v>
      </c>
      <c r="Q46" s="40">
        <v>1667575</v>
      </c>
    </row>
    <row r="47" spans="1:17" x14ac:dyDescent="0.25">
      <c r="A47" s="8" t="s">
        <v>45</v>
      </c>
      <c r="B47" s="11">
        <v>121274</v>
      </c>
      <c r="C47" s="2">
        <v>113598</v>
      </c>
      <c r="D47" s="2">
        <v>129502</v>
      </c>
      <c r="E47" s="2">
        <v>146607</v>
      </c>
      <c r="F47" s="2">
        <v>120565</v>
      </c>
      <c r="G47" s="2">
        <v>182526</v>
      </c>
      <c r="H47" s="6">
        <v>214153</v>
      </c>
      <c r="I47" s="2">
        <v>254058</v>
      </c>
      <c r="J47" s="2">
        <v>284284</v>
      </c>
      <c r="K47" s="2">
        <v>314353</v>
      </c>
      <c r="L47" s="2">
        <v>348402</v>
      </c>
      <c r="M47" s="43">
        <v>385001</v>
      </c>
      <c r="N47" s="11">
        <v>459938</v>
      </c>
      <c r="O47" s="40">
        <v>497218</v>
      </c>
      <c r="P47" s="40">
        <v>517338</v>
      </c>
      <c r="Q47" s="40">
        <v>233310</v>
      </c>
    </row>
    <row r="48" spans="1:17" x14ac:dyDescent="0.25">
      <c r="A48" s="8" t="s">
        <v>46</v>
      </c>
      <c r="B48" s="11">
        <v>107797</v>
      </c>
      <c r="C48" s="2">
        <v>119917</v>
      </c>
      <c r="D48" s="2">
        <v>160963</v>
      </c>
      <c r="E48" s="2">
        <v>358171</v>
      </c>
      <c r="F48" s="2">
        <v>218713</v>
      </c>
      <c r="G48" s="2">
        <v>294334</v>
      </c>
      <c r="H48" s="6">
        <v>308803</v>
      </c>
      <c r="I48" s="2">
        <v>356475</v>
      </c>
      <c r="J48" s="2">
        <v>341589</v>
      </c>
      <c r="K48" s="2">
        <v>411510</v>
      </c>
      <c r="L48" s="2">
        <v>442052</v>
      </c>
      <c r="M48" s="43">
        <v>343654</v>
      </c>
      <c r="N48" s="11">
        <v>295345</v>
      </c>
      <c r="O48" s="40">
        <v>332921</v>
      </c>
      <c r="P48" s="40">
        <v>347569</v>
      </c>
      <c r="Q48" s="40">
        <v>101514</v>
      </c>
    </row>
    <row r="49" spans="1:17" x14ac:dyDescent="0.25">
      <c r="A49" s="8" t="s">
        <v>47</v>
      </c>
      <c r="B49" s="11">
        <v>162696</v>
      </c>
      <c r="C49" s="2">
        <v>198976</v>
      </c>
      <c r="D49" s="2">
        <v>236807</v>
      </c>
      <c r="E49" s="2">
        <v>271548</v>
      </c>
      <c r="F49" s="2">
        <v>310462</v>
      </c>
      <c r="G49" s="2">
        <v>382639</v>
      </c>
      <c r="H49" s="6">
        <v>454620</v>
      </c>
      <c r="I49" s="2">
        <v>502443</v>
      </c>
      <c r="J49" s="2">
        <v>553452</v>
      </c>
      <c r="K49" s="2">
        <v>580413</v>
      </c>
      <c r="L49" s="2">
        <v>596766</v>
      </c>
      <c r="M49" s="43">
        <v>668980</v>
      </c>
      <c r="N49" s="11">
        <v>733014</v>
      </c>
      <c r="O49" s="40">
        <v>627443</v>
      </c>
      <c r="P49" s="40">
        <v>636087</v>
      </c>
      <c r="Q49" s="40">
        <v>187790</v>
      </c>
    </row>
    <row r="50" spans="1:17" x14ac:dyDescent="0.25">
      <c r="A50" s="9" t="s">
        <v>48</v>
      </c>
      <c r="B50" s="11">
        <v>97231</v>
      </c>
      <c r="C50" s="2">
        <v>113883</v>
      </c>
      <c r="D50" s="2">
        <v>154918</v>
      </c>
      <c r="E50" s="2">
        <v>169430</v>
      </c>
      <c r="F50" s="2">
        <v>204887</v>
      </c>
      <c r="G50" s="2">
        <v>281251</v>
      </c>
      <c r="H50" s="6">
        <v>302734</v>
      </c>
      <c r="I50" s="2">
        <v>319873</v>
      </c>
      <c r="J50" s="2">
        <v>415476</v>
      </c>
      <c r="K50" s="2">
        <v>442274</v>
      </c>
      <c r="L50" s="2">
        <v>455781</v>
      </c>
      <c r="M50" s="43">
        <v>446341</v>
      </c>
      <c r="N50" s="11">
        <v>474803</v>
      </c>
      <c r="O50" s="40">
        <v>293458</v>
      </c>
      <c r="P50" s="40">
        <v>258596</v>
      </c>
      <c r="Q50" s="40">
        <v>103804</v>
      </c>
    </row>
    <row r="51" spans="1:17" ht="15.75" thickBot="1" x14ac:dyDescent="0.3">
      <c r="A51" s="9" t="s">
        <v>55</v>
      </c>
      <c r="B51" s="11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6">
        <v>0</v>
      </c>
      <c r="I51" s="2">
        <v>0</v>
      </c>
      <c r="J51" s="2">
        <v>0</v>
      </c>
      <c r="K51" s="2">
        <v>0</v>
      </c>
      <c r="L51" s="2">
        <v>0</v>
      </c>
      <c r="M51" s="43">
        <v>135227</v>
      </c>
      <c r="N51" s="11">
        <v>139477</v>
      </c>
      <c r="O51" s="40">
        <v>158005</v>
      </c>
      <c r="P51" s="40">
        <v>163777</v>
      </c>
      <c r="Q51" s="40">
        <v>72944</v>
      </c>
    </row>
    <row r="52" spans="1:17" ht="15.75" thickBot="1" x14ac:dyDescent="0.3">
      <c r="A52" s="22" t="s">
        <v>35</v>
      </c>
      <c r="B52" s="32">
        <f t="shared" ref="B52:M52" si="2">SUM(B38:B51)</f>
        <v>2725460</v>
      </c>
      <c r="C52" s="33">
        <f t="shared" si="2"/>
        <v>3787491</v>
      </c>
      <c r="D52" s="33">
        <f t="shared" si="2"/>
        <v>4388718</v>
      </c>
      <c r="E52" s="33">
        <f t="shared" si="2"/>
        <v>5649817</v>
      </c>
      <c r="F52" s="33">
        <f t="shared" si="2"/>
        <v>4766695</v>
      </c>
      <c r="G52" s="33">
        <f t="shared" si="2"/>
        <v>5089875</v>
      </c>
      <c r="H52" s="33">
        <f t="shared" si="2"/>
        <v>5932346</v>
      </c>
      <c r="I52" s="33">
        <f t="shared" si="2"/>
        <v>6678065</v>
      </c>
      <c r="J52" s="33">
        <f t="shared" si="2"/>
        <v>6855331</v>
      </c>
      <c r="K52" s="33">
        <f t="shared" si="2"/>
        <v>7496158</v>
      </c>
      <c r="L52" s="33">
        <f t="shared" si="2"/>
        <v>7940019.4000000004</v>
      </c>
      <c r="M52" s="44">
        <f t="shared" si="2"/>
        <v>8443369</v>
      </c>
      <c r="N52" s="32">
        <f>SUM(N38:N51)</f>
        <v>8370195</v>
      </c>
      <c r="O52" s="46">
        <f>SUM(O38:O51)</f>
        <v>8462847</v>
      </c>
      <c r="P52" s="46">
        <f>SUM(P38:P51)</f>
        <v>8796354</v>
      </c>
      <c r="Q52" s="46">
        <f>SUM(Q38:Q51)</f>
        <v>3852220</v>
      </c>
    </row>
    <row r="53" spans="1:17" ht="17.25" x14ac:dyDescent="0.3">
      <c r="A53" s="18" t="s">
        <v>54</v>
      </c>
      <c r="O53" s="12" t="s">
        <v>50</v>
      </c>
      <c r="P53" s="12"/>
      <c r="Q53" s="13">
        <f>SUM(B52:Q52)</f>
        <v>99234960.400000006</v>
      </c>
    </row>
    <row r="54" spans="1:17" x14ac:dyDescent="0.25">
      <c r="H54" s="1"/>
    </row>
    <row r="55" spans="1:17" x14ac:dyDescent="0.25">
      <c r="A55" s="17" t="s">
        <v>56</v>
      </c>
      <c r="E55" s="1"/>
    </row>
    <row r="56" spans="1:17" x14ac:dyDescent="0.25">
      <c r="A56" s="17" t="s">
        <v>57</v>
      </c>
    </row>
    <row r="57" spans="1:17" x14ac:dyDescent="0.25">
      <c r="A57" s="17" t="s">
        <v>58</v>
      </c>
    </row>
    <row r="58" spans="1:17" x14ac:dyDescent="0.25">
      <c r="A58" s="17" t="s">
        <v>59</v>
      </c>
    </row>
    <row r="59" spans="1:17" x14ac:dyDescent="0.25">
      <c r="A59" s="17" t="s">
        <v>60</v>
      </c>
    </row>
    <row r="60" spans="1:17" x14ac:dyDescent="0.25">
      <c r="A60" s="17"/>
    </row>
  </sheetData>
  <mergeCells count="4">
    <mergeCell ref="A3:M3"/>
    <mergeCell ref="A34:M34"/>
    <mergeCell ref="A4:M4"/>
    <mergeCell ref="A35:M3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PUBLICIDAD VENTANILLA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Flores</dc:creator>
  <cp:lastModifiedBy>Raúl Alberto Flores Casafranca</cp:lastModifiedBy>
  <dcterms:created xsi:type="dcterms:W3CDTF">2015-12-07T17:10:44Z</dcterms:created>
  <dcterms:modified xsi:type="dcterms:W3CDTF">2020-12-23T16:12:54Z</dcterms:modified>
</cp:coreProperties>
</file>